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s\Documents\Rozpočet\2020\"/>
    </mc:Choice>
  </mc:AlternateContent>
  <xr:revisionPtr revIDLastSave="0" documentId="13_ncr:1_{4FAF821F-68A7-499F-ADDA-DDBE6A8469D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uvXLS" sheetId="1" r:id="rId1"/>
    <sheet name="Lis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18" i="1"/>
  <c r="C84" i="1"/>
  <c r="C77" i="1" l="1"/>
  <c r="C70" i="1"/>
  <c r="C30" i="1" l="1"/>
  <c r="C3" i="1"/>
  <c r="C56" i="1"/>
  <c r="C22" i="1"/>
  <c r="C64" i="1" l="1"/>
  <c r="D56" i="1"/>
  <c r="D51" i="1"/>
  <c r="D46" i="1"/>
  <c r="D30" i="1"/>
  <c r="D64" i="1" l="1"/>
  <c r="C82" i="1" s="1"/>
</calcChain>
</file>

<file path=xl/sharedStrings.xml><?xml version="1.0" encoding="utf-8"?>
<sst xmlns="http://schemas.openxmlformats.org/spreadsheetml/2006/main" count="105" uniqueCount="100">
  <si>
    <t xml:space="preserve">I. Příjmy celkem:                           </t>
  </si>
  <si>
    <t xml:space="preserve">      z toho: 1. Daňové příjmy              </t>
  </si>
  <si>
    <t xml:space="preserve">   Konsolidace příjmů</t>
  </si>
  <si>
    <t xml:space="preserve">II. Výdaje celkem:                          </t>
  </si>
  <si>
    <t xml:space="preserve">      z toho: 5. Běžné výdaje               </t>
  </si>
  <si>
    <t xml:space="preserve">   Konsolidace výdajů</t>
  </si>
  <si>
    <t xml:space="preserve">III. Saldo: příjmy - výdaje                 </t>
  </si>
  <si>
    <t xml:space="preserve">IV. Financování:                            </t>
  </si>
  <si>
    <t xml:space="preserve">Bilance příjmů a výdajů rozpočtu </t>
  </si>
  <si>
    <t>V Kč</t>
  </si>
  <si>
    <t>Silnice</t>
  </si>
  <si>
    <t>Pitná voda</t>
  </si>
  <si>
    <t>Ochrana obyvatelstva</t>
  </si>
  <si>
    <t>Zastupitelstva obcí</t>
  </si>
  <si>
    <t>Činnost místní správy</t>
  </si>
  <si>
    <t>Ostatní finanční operace</t>
  </si>
  <si>
    <t>Finanční vypořádání minul.let</t>
  </si>
  <si>
    <t>Ostatní činnosti j.n.</t>
  </si>
  <si>
    <t>Skupina 2:</t>
  </si>
  <si>
    <t>Skupina 3:</t>
  </si>
  <si>
    <t>Skupina 4:</t>
  </si>
  <si>
    <t>Skupina 5:</t>
  </si>
  <si>
    <t>Skupina 6:</t>
  </si>
  <si>
    <t>Všeobbecná správa a služby</t>
  </si>
  <si>
    <t>Sociální věci a polit.zaměstnanosti</t>
  </si>
  <si>
    <t>Bezpečnost státu a práv. ochr.</t>
  </si>
  <si>
    <t>Služby pro obyvatelstvo</t>
  </si>
  <si>
    <t>Mateřské školy</t>
  </si>
  <si>
    <t>Činnosti knihovnické</t>
  </si>
  <si>
    <t>Ost. záležitosti kultury</t>
  </si>
  <si>
    <t>Zájmová činnost v kultuře</t>
  </si>
  <si>
    <t>Ostatní sportovní činnost</t>
  </si>
  <si>
    <t>Bytové hospodářství</t>
  </si>
  <si>
    <t>Veřejné osvětlení</t>
  </si>
  <si>
    <t xml:space="preserve">Územní plánování </t>
  </si>
  <si>
    <t xml:space="preserve">Komun.služby a úz.rozvoj </t>
  </si>
  <si>
    <t>Sběr a svoz komunálních odpadů</t>
  </si>
  <si>
    <t>Výdaje</t>
  </si>
  <si>
    <t>Příjmy</t>
  </si>
  <si>
    <t>1111</t>
  </si>
  <si>
    <t>Daň z příjmů FO placená plátci</t>
  </si>
  <si>
    <t>1112</t>
  </si>
  <si>
    <t>Daň z příjmů FO placená poplat</t>
  </si>
  <si>
    <t>1113</t>
  </si>
  <si>
    <t>Daň z příjmů FO vybír. srážkou</t>
  </si>
  <si>
    <t>1121</t>
  </si>
  <si>
    <t>Daň z příjmů právnických osob</t>
  </si>
  <si>
    <t>1122</t>
  </si>
  <si>
    <t>Daň z příjmů práv.osob za obce</t>
  </si>
  <si>
    <t>1211</t>
  </si>
  <si>
    <t>Daň z přidané hodnoty</t>
  </si>
  <si>
    <t>1340</t>
  </si>
  <si>
    <t>1341</t>
  </si>
  <si>
    <t>Poplatek ze psů</t>
  </si>
  <si>
    <t>1342</t>
  </si>
  <si>
    <t>1345</t>
  </si>
  <si>
    <t>Poplatek z ubytovací kapacity</t>
  </si>
  <si>
    <t>1361</t>
  </si>
  <si>
    <t>Správní poplatky</t>
  </si>
  <si>
    <t>1381</t>
  </si>
  <si>
    <t>1511</t>
  </si>
  <si>
    <t>Daň z nemovitých věcí</t>
  </si>
  <si>
    <t>SR - souhrnný dotač. vztah</t>
  </si>
  <si>
    <t>Průmysl.a ost.odvětví hospod.</t>
  </si>
  <si>
    <t>Daňové příjmy</t>
  </si>
  <si>
    <t>Dotace</t>
  </si>
  <si>
    <t>EKO KOM</t>
  </si>
  <si>
    <t>Závazné ukazatele rozpočtu:</t>
  </si>
  <si>
    <t>v Kč</t>
  </si>
  <si>
    <t>Výdaje celkem za jednotlivé paragrafy</t>
  </si>
  <si>
    <t>Příspěvek PO MŠ Bartošovice v O.h.</t>
  </si>
  <si>
    <t>Ostatní poskytnuté dotace dle rozhodnutí ZO</t>
  </si>
  <si>
    <t>Rozpočtové příjmy jsou závazné v součtu za jednotlivé třídy</t>
  </si>
  <si>
    <t>Dále jsou závazné jednotlivé dotace, granty,</t>
  </si>
  <si>
    <t>příspěvky a dary z jiného rozpočtu.</t>
  </si>
  <si>
    <t>Popl.za lázeň.nebo rekreačních pobytu</t>
  </si>
  <si>
    <t xml:space="preserve">Daň z hazardníchher </t>
  </si>
  <si>
    <t>Popl.za likvidaci komun.odpadů</t>
  </si>
  <si>
    <t>Zachování a obnova kult.památek</t>
  </si>
  <si>
    <t>Nebytové hospodářství</t>
  </si>
  <si>
    <t>Ostatní sociální pomoc</t>
  </si>
  <si>
    <t>Požární ochrana</t>
  </si>
  <si>
    <t>Příj.a výd.z finančních operací</t>
  </si>
  <si>
    <t>CELKEM</t>
  </si>
  <si>
    <t>Dlouhodob.přijaté půjčené prostředky</t>
  </si>
  <si>
    <t xml:space="preserve">   Návrh - 2019</t>
  </si>
  <si>
    <t xml:space="preserve">                   6. Kapitálové výdaje          </t>
  </si>
  <si>
    <t xml:space="preserve">                   2. Nedaňové příjmy            </t>
  </si>
  <si>
    <t xml:space="preserve">                   3. Kapitálové příjmy          </t>
  </si>
  <si>
    <t xml:space="preserve">                   4. Přijaté transfery          </t>
  </si>
  <si>
    <t>Položka</t>
  </si>
  <si>
    <t>Paragraf</t>
  </si>
  <si>
    <t xml:space="preserve"> z toho: Změna stavu krátkodob.prost.na BÚ</t>
  </si>
  <si>
    <t>Uhrazení splátek dlouhodobě přijatých půjček</t>
  </si>
  <si>
    <t>Příjmy v Kč</t>
  </si>
  <si>
    <t>Výdaje v Kč</t>
  </si>
  <si>
    <t>Odvádění a čištění odpadních vod</t>
  </si>
  <si>
    <t>Ost.záležitosti pozem.komunikací</t>
  </si>
  <si>
    <t>Obchody</t>
  </si>
  <si>
    <t>Návrh rozpočtu Obce Bartošovice v Orlických horách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</si>
</sst>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/>
    </xf>
    <xf numFmtId="0" fontId="18" fillId="0" borderId="0" xfId="0" applyFont="1"/>
    <xf numFmtId="3" fontId="0" fillId="0" borderId="10" xfId="0" applyNumberFormat="1" applyBorder="1"/>
    <xf numFmtId="3" fontId="0" fillId="0" borderId="0" xfId="0" applyNumberFormat="1"/>
    <xf numFmtId="0" fontId="0" fillId="0" borderId="12" xfId="0" applyBorder="1"/>
    <xf numFmtId="3" fontId="16" fillId="0" borderId="11" xfId="0" applyNumberFormat="1" applyFont="1" applyBorder="1"/>
    <xf numFmtId="3" fontId="16" fillId="0" borderId="13" xfId="0" applyNumberFormat="1" applyFont="1" applyBorder="1"/>
    <xf numFmtId="3" fontId="16" fillId="0" borderId="14" xfId="0" applyNumberFormat="1" applyFont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0" fontId="0" fillId="0" borderId="20" xfId="0" applyBorder="1"/>
    <xf numFmtId="0" fontId="0" fillId="0" borderId="18" xfId="0" applyBorder="1" applyAlignment="1">
      <alignment horizontal="left"/>
    </xf>
    <xf numFmtId="3" fontId="0" fillId="0" borderId="21" xfId="0" applyNumberFormat="1" applyBorder="1"/>
    <xf numFmtId="0" fontId="0" fillId="0" borderId="22" xfId="0" applyBorder="1"/>
    <xf numFmtId="0" fontId="0" fillId="0" borderId="23" xfId="0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26" xfId="0" applyBorder="1"/>
    <xf numFmtId="0" fontId="0" fillId="0" borderId="21" xfId="0" applyBorder="1" applyAlignment="1">
      <alignment horizontal="center"/>
    </xf>
    <xf numFmtId="3" fontId="16" fillId="0" borderId="21" xfId="0" applyNumberFormat="1" applyFon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0" fontId="0" fillId="0" borderId="19" xfId="0" applyBorder="1"/>
    <xf numFmtId="0" fontId="0" fillId="0" borderId="21" xfId="0" applyBorder="1"/>
    <xf numFmtId="0" fontId="0" fillId="0" borderId="24" xfId="0" applyBorder="1"/>
    <xf numFmtId="0" fontId="19" fillId="0" borderId="25" xfId="0" applyFont="1" applyBorder="1"/>
    <xf numFmtId="0" fontId="19" fillId="0" borderId="10" xfId="0" applyFont="1" applyBorder="1"/>
    <xf numFmtId="3" fontId="0" fillId="0" borderId="21" xfId="0" applyNumberFormat="1" applyBorder="1" applyAlignment="1">
      <alignment horizontal="right"/>
    </xf>
    <xf numFmtId="3" fontId="0" fillId="0" borderId="10" xfId="0" applyNumberFormat="1" applyFill="1" applyBorder="1"/>
    <xf numFmtId="3" fontId="0" fillId="0" borderId="19" xfId="0" applyNumberFormat="1" applyFill="1" applyBorder="1"/>
    <xf numFmtId="3" fontId="0" fillId="0" borderId="0" xfId="0" applyNumberFormat="1" applyFill="1"/>
    <xf numFmtId="3" fontId="0" fillId="0" borderId="21" xfId="0" applyNumberForma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0" fontId="0" fillId="0" borderId="0" xfId="0" applyFill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topLeftCell="A70" workbookViewId="0">
      <selection activeCell="A2" sqref="A2"/>
    </sheetView>
  </sheetViews>
  <sheetFormatPr defaultRowHeight="14.4" x14ac:dyDescent="0.3"/>
  <cols>
    <col min="1" max="1" width="9.5546875" customWidth="1"/>
    <col min="2" max="2" width="38.88671875" customWidth="1"/>
    <col min="3" max="3" width="12.77734375" customWidth="1"/>
    <col min="4" max="4" width="10.88671875" customWidth="1"/>
  </cols>
  <sheetData>
    <row r="1" spans="1:6" ht="18.600000000000001" thickBot="1" x14ac:dyDescent="0.4">
      <c r="A1" s="4" t="s">
        <v>99</v>
      </c>
    </row>
    <row r="2" spans="1:6" x14ac:dyDescent="0.3">
      <c r="A2" s="12"/>
      <c r="B2" s="13"/>
      <c r="C2" s="13" t="s">
        <v>94</v>
      </c>
      <c r="D2" s="14" t="s">
        <v>95</v>
      </c>
    </row>
    <row r="3" spans="1:6" x14ac:dyDescent="0.3">
      <c r="A3" s="15" t="s">
        <v>90</v>
      </c>
      <c r="B3" s="1" t="s">
        <v>64</v>
      </c>
      <c r="C3" s="5">
        <f>SUM(C4:C16)</f>
        <v>6438000</v>
      </c>
      <c r="D3" s="16"/>
    </row>
    <row r="4" spans="1:6" x14ac:dyDescent="0.3">
      <c r="A4" s="15" t="s">
        <v>39</v>
      </c>
      <c r="B4" s="1" t="s">
        <v>40</v>
      </c>
      <c r="C4" s="36">
        <v>1200000</v>
      </c>
      <c r="D4" s="37"/>
    </row>
    <row r="5" spans="1:6" x14ac:dyDescent="0.3">
      <c r="A5" s="15" t="s">
        <v>41</v>
      </c>
      <c r="B5" s="1" t="s">
        <v>42</v>
      </c>
      <c r="C5" s="36">
        <v>30000</v>
      </c>
      <c r="D5" s="37"/>
    </row>
    <row r="6" spans="1:6" x14ac:dyDescent="0.3">
      <c r="A6" s="15" t="s">
        <v>43</v>
      </c>
      <c r="B6" s="1" t="s">
        <v>44</v>
      </c>
      <c r="C6" s="36">
        <v>100000</v>
      </c>
      <c r="D6" s="37"/>
    </row>
    <row r="7" spans="1:6" x14ac:dyDescent="0.3">
      <c r="A7" s="15" t="s">
        <v>45</v>
      </c>
      <c r="B7" s="1" t="s">
        <v>46</v>
      </c>
      <c r="C7" s="36">
        <v>900000</v>
      </c>
      <c r="D7" s="37"/>
    </row>
    <row r="8" spans="1:6" x14ac:dyDescent="0.3">
      <c r="A8" s="15" t="s">
        <v>47</v>
      </c>
      <c r="B8" s="1" t="s">
        <v>48</v>
      </c>
      <c r="C8" s="36">
        <v>200000</v>
      </c>
      <c r="D8" s="37"/>
    </row>
    <row r="9" spans="1:6" x14ac:dyDescent="0.3">
      <c r="A9" s="15" t="s">
        <v>49</v>
      </c>
      <c r="B9" s="1" t="s">
        <v>50</v>
      </c>
      <c r="C9" s="36">
        <v>2100000</v>
      </c>
      <c r="D9" s="37"/>
    </row>
    <row r="10" spans="1:6" x14ac:dyDescent="0.3">
      <c r="A10" s="15" t="s">
        <v>51</v>
      </c>
      <c r="B10" s="1" t="s">
        <v>77</v>
      </c>
      <c r="C10" s="36">
        <v>270000</v>
      </c>
      <c r="D10" s="37"/>
    </row>
    <row r="11" spans="1:6" x14ac:dyDescent="0.3">
      <c r="A11" s="15" t="s">
        <v>52</v>
      </c>
      <c r="B11" s="1" t="s">
        <v>53</v>
      </c>
      <c r="C11" s="36">
        <v>10000</v>
      </c>
      <c r="D11" s="37"/>
    </row>
    <row r="12" spans="1:6" x14ac:dyDescent="0.3">
      <c r="A12" s="15" t="s">
        <v>54</v>
      </c>
      <c r="B12" s="1" t="s">
        <v>75</v>
      </c>
      <c r="C12" s="36">
        <v>260000</v>
      </c>
      <c r="D12" s="37"/>
    </row>
    <row r="13" spans="1:6" x14ac:dyDescent="0.3">
      <c r="A13" s="15" t="s">
        <v>55</v>
      </c>
      <c r="B13" s="1" t="s">
        <v>56</v>
      </c>
      <c r="C13" s="36">
        <v>10000</v>
      </c>
      <c r="D13" s="37"/>
    </row>
    <row r="14" spans="1:6" x14ac:dyDescent="0.3">
      <c r="A14" s="15" t="s">
        <v>57</v>
      </c>
      <c r="B14" s="1" t="s">
        <v>58</v>
      </c>
      <c r="C14" s="36">
        <v>3000</v>
      </c>
      <c r="D14" s="37"/>
    </row>
    <row r="15" spans="1:6" x14ac:dyDescent="0.3">
      <c r="A15" s="15" t="s">
        <v>59</v>
      </c>
      <c r="B15" s="1" t="s">
        <v>76</v>
      </c>
      <c r="C15" s="36">
        <v>25000</v>
      </c>
      <c r="D15" s="37"/>
    </row>
    <row r="16" spans="1:6" x14ac:dyDescent="0.3">
      <c r="A16" s="15" t="s">
        <v>60</v>
      </c>
      <c r="B16" s="1" t="s">
        <v>61</v>
      </c>
      <c r="C16" s="36">
        <v>1330000</v>
      </c>
      <c r="D16" s="37"/>
      <c r="F16" s="44"/>
    </row>
    <row r="17" spans="1:8" x14ac:dyDescent="0.3">
      <c r="A17" s="17"/>
      <c r="C17" s="38"/>
      <c r="D17" s="37"/>
    </row>
    <row r="18" spans="1:8" x14ac:dyDescent="0.3">
      <c r="A18" s="15" t="s">
        <v>90</v>
      </c>
      <c r="B18" s="1" t="s">
        <v>65</v>
      </c>
      <c r="C18" s="36">
        <f>C19</f>
        <v>213100</v>
      </c>
      <c r="D18" s="37"/>
    </row>
    <row r="19" spans="1:8" x14ac:dyDescent="0.3">
      <c r="A19" s="18">
        <v>4112</v>
      </c>
      <c r="B19" s="2" t="s">
        <v>62</v>
      </c>
      <c r="C19" s="36">
        <v>213100</v>
      </c>
      <c r="D19" s="37"/>
    </row>
    <row r="20" spans="1:8" x14ac:dyDescent="0.3">
      <c r="A20" s="17"/>
      <c r="C20" s="38"/>
      <c r="D20" s="37"/>
      <c r="H20" s="6"/>
    </row>
    <row r="21" spans="1:8" x14ac:dyDescent="0.3">
      <c r="A21" s="17" t="s">
        <v>18</v>
      </c>
      <c r="C21" s="38"/>
      <c r="D21" s="37"/>
    </row>
    <row r="22" spans="1:8" x14ac:dyDescent="0.3">
      <c r="A22" s="15" t="s">
        <v>91</v>
      </c>
      <c r="B22" s="1" t="s">
        <v>63</v>
      </c>
      <c r="C22" s="36">
        <f>SUM(C24:C27)</f>
        <v>750000</v>
      </c>
      <c r="D22" s="39">
        <f>SUM(D23:D27)</f>
        <v>1982400</v>
      </c>
    </row>
    <row r="23" spans="1:8" x14ac:dyDescent="0.3">
      <c r="A23" s="15">
        <v>2141</v>
      </c>
      <c r="B23" s="1" t="s">
        <v>98</v>
      </c>
      <c r="C23" s="36"/>
      <c r="D23" s="39">
        <v>113000</v>
      </c>
    </row>
    <row r="24" spans="1:8" x14ac:dyDescent="0.3">
      <c r="A24" s="15">
        <v>2212</v>
      </c>
      <c r="B24" s="1" t="s">
        <v>10</v>
      </c>
      <c r="C24" s="36">
        <v>40000</v>
      </c>
      <c r="D24" s="39">
        <v>480000</v>
      </c>
    </row>
    <row r="25" spans="1:8" x14ac:dyDescent="0.3">
      <c r="A25" s="15">
        <v>2219</v>
      </c>
      <c r="B25" s="1" t="s">
        <v>97</v>
      </c>
      <c r="C25" s="36"/>
      <c r="D25" s="39">
        <v>214000</v>
      </c>
    </row>
    <row r="26" spans="1:8" x14ac:dyDescent="0.3">
      <c r="A26" s="15">
        <v>2310</v>
      </c>
      <c r="B26" s="1" t="s">
        <v>11</v>
      </c>
      <c r="C26" s="36">
        <v>530000</v>
      </c>
      <c r="D26" s="39">
        <v>785400</v>
      </c>
    </row>
    <row r="27" spans="1:8" x14ac:dyDescent="0.3">
      <c r="A27" s="15">
        <v>2321</v>
      </c>
      <c r="B27" s="1" t="s">
        <v>96</v>
      </c>
      <c r="C27" s="36">
        <v>180000</v>
      </c>
      <c r="D27" s="39">
        <v>390000</v>
      </c>
    </row>
    <row r="28" spans="1:8" x14ac:dyDescent="0.3">
      <c r="A28" s="17"/>
      <c r="C28" s="38"/>
      <c r="D28" s="37"/>
    </row>
    <row r="29" spans="1:8" x14ac:dyDescent="0.3">
      <c r="A29" s="17" t="s">
        <v>19</v>
      </c>
      <c r="C29" s="38"/>
      <c r="D29" s="37"/>
    </row>
    <row r="30" spans="1:8" x14ac:dyDescent="0.3">
      <c r="A30" s="15" t="s">
        <v>91</v>
      </c>
      <c r="B30" s="1" t="s">
        <v>26</v>
      </c>
      <c r="C30" s="36">
        <f>SUM(C31:C43)</f>
        <v>671000</v>
      </c>
      <c r="D30" s="39">
        <f>SUM(D31:D42)</f>
        <v>7328300</v>
      </c>
    </row>
    <row r="31" spans="1:8" x14ac:dyDescent="0.3">
      <c r="A31" s="15">
        <v>3111</v>
      </c>
      <c r="B31" s="1" t="s">
        <v>27</v>
      </c>
      <c r="C31" s="36"/>
      <c r="D31" s="39">
        <v>434000</v>
      </c>
    </row>
    <row r="32" spans="1:8" x14ac:dyDescent="0.3">
      <c r="A32" s="15">
        <v>3314</v>
      </c>
      <c r="B32" s="1" t="s">
        <v>28</v>
      </c>
      <c r="C32" s="36"/>
      <c r="D32" s="39">
        <v>2000</v>
      </c>
    </row>
    <row r="33" spans="1:4" x14ac:dyDescent="0.3">
      <c r="A33" s="15">
        <v>3319</v>
      </c>
      <c r="B33" s="1" t="s">
        <v>29</v>
      </c>
      <c r="C33" s="36">
        <v>9000</v>
      </c>
      <c r="D33" s="39">
        <v>128000</v>
      </c>
    </row>
    <row r="34" spans="1:4" x14ac:dyDescent="0.3">
      <c r="A34" s="15">
        <v>3322</v>
      </c>
      <c r="B34" s="1" t="s">
        <v>78</v>
      </c>
      <c r="C34" s="36">
        <v>500000</v>
      </c>
      <c r="D34" s="39">
        <v>740000</v>
      </c>
    </row>
    <row r="35" spans="1:4" x14ac:dyDescent="0.3">
      <c r="A35" s="15">
        <v>3392</v>
      </c>
      <c r="B35" s="1" t="s">
        <v>30</v>
      </c>
      <c r="C35" s="36"/>
      <c r="D35" s="39">
        <v>4087000</v>
      </c>
    </row>
    <row r="36" spans="1:4" x14ac:dyDescent="0.3">
      <c r="A36" s="15">
        <v>3419</v>
      </c>
      <c r="B36" s="1" t="s">
        <v>31</v>
      </c>
      <c r="C36" s="36"/>
      <c r="D36" s="39">
        <v>18000</v>
      </c>
    </row>
    <row r="37" spans="1:4" x14ac:dyDescent="0.3">
      <c r="A37" s="15">
        <v>3612</v>
      </c>
      <c r="B37" s="1" t="s">
        <v>32</v>
      </c>
      <c r="C37" s="36">
        <v>36000</v>
      </c>
      <c r="D37" s="39">
        <v>3000</v>
      </c>
    </row>
    <row r="38" spans="1:4" x14ac:dyDescent="0.3">
      <c r="A38" s="15">
        <v>3613</v>
      </c>
      <c r="B38" s="1" t="s">
        <v>79</v>
      </c>
      <c r="C38" s="36">
        <v>6000</v>
      </c>
      <c r="D38" s="39"/>
    </row>
    <row r="39" spans="1:4" x14ac:dyDescent="0.3">
      <c r="A39" s="15">
        <v>3631</v>
      </c>
      <c r="B39" s="1" t="s">
        <v>33</v>
      </c>
      <c r="C39" s="36"/>
      <c r="D39" s="39">
        <v>170000</v>
      </c>
    </row>
    <row r="40" spans="1:4" x14ac:dyDescent="0.3">
      <c r="A40" s="15">
        <v>3635</v>
      </c>
      <c r="B40" s="1" t="s">
        <v>34</v>
      </c>
      <c r="C40" s="36"/>
      <c r="D40" s="39">
        <v>278300</v>
      </c>
    </row>
    <row r="41" spans="1:4" x14ac:dyDescent="0.3">
      <c r="A41" s="15">
        <v>3639</v>
      </c>
      <c r="B41" s="1" t="s">
        <v>35</v>
      </c>
      <c r="C41" s="36">
        <v>45000</v>
      </c>
      <c r="D41" s="39">
        <v>773000</v>
      </c>
    </row>
    <row r="42" spans="1:4" x14ac:dyDescent="0.3">
      <c r="A42" s="15">
        <v>3722</v>
      </c>
      <c r="B42" s="1" t="s">
        <v>36</v>
      </c>
      <c r="C42" s="36"/>
      <c r="D42" s="39">
        <v>695000</v>
      </c>
    </row>
    <row r="43" spans="1:4" x14ac:dyDescent="0.3">
      <c r="A43" s="15">
        <v>3725</v>
      </c>
      <c r="B43" s="1" t="s">
        <v>66</v>
      </c>
      <c r="C43" s="36">
        <v>75000</v>
      </c>
      <c r="D43" s="39"/>
    </row>
    <row r="44" spans="1:4" x14ac:dyDescent="0.3">
      <c r="A44" s="17"/>
      <c r="C44" s="38"/>
      <c r="D44" s="37"/>
    </row>
    <row r="45" spans="1:4" x14ac:dyDescent="0.3">
      <c r="A45" s="17" t="s">
        <v>20</v>
      </c>
      <c r="C45" s="38"/>
      <c r="D45" s="37"/>
    </row>
    <row r="46" spans="1:4" x14ac:dyDescent="0.3">
      <c r="A46" s="15" t="s">
        <v>91</v>
      </c>
      <c r="B46" s="1" t="s">
        <v>24</v>
      </c>
      <c r="C46" s="36"/>
      <c r="D46" s="39">
        <f>SUM(D47)</f>
        <v>15000</v>
      </c>
    </row>
    <row r="47" spans="1:4" ht="15" thickBot="1" x14ac:dyDescent="0.35">
      <c r="A47" s="20">
        <v>4349</v>
      </c>
      <c r="B47" s="21" t="s">
        <v>80</v>
      </c>
      <c r="C47" s="40"/>
      <c r="D47" s="41">
        <v>15000</v>
      </c>
    </row>
    <row r="48" spans="1:4" x14ac:dyDescent="0.3">
      <c r="C48" s="38"/>
      <c r="D48" s="38"/>
    </row>
    <row r="49" spans="1:5" ht="15" thickBot="1" x14ac:dyDescent="0.35">
      <c r="C49" s="38"/>
      <c r="D49" s="38"/>
    </row>
    <row r="50" spans="1:5" x14ac:dyDescent="0.3">
      <c r="A50" s="12" t="s">
        <v>21</v>
      </c>
      <c r="B50" s="13"/>
      <c r="C50" s="42"/>
      <c r="D50" s="43"/>
    </row>
    <row r="51" spans="1:5" x14ac:dyDescent="0.3">
      <c r="A51" s="15" t="s">
        <v>91</v>
      </c>
      <c r="B51" s="1" t="s">
        <v>25</v>
      </c>
      <c r="C51" s="36"/>
      <c r="D51" s="39">
        <f>SUM(D52:D53)</f>
        <v>158500</v>
      </c>
    </row>
    <row r="52" spans="1:5" x14ac:dyDescent="0.3">
      <c r="A52" s="15">
        <v>5213</v>
      </c>
      <c r="B52" s="1" t="s">
        <v>12</v>
      </c>
      <c r="C52" s="36"/>
      <c r="D52" s="39">
        <v>5000</v>
      </c>
    </row>
    <row r="53" spans="1:5" x14ac:dyDescent="0.3">
      <c r="A53" s="15">
        <v>5512</v>
      </c>
      <c r="B53" s="1" t="s">
        <v>81</v>
      </c>
      <c r="C53" s="36"/>
      <c r="D53" s="39">
        <v>153500</v>
      </c>
    </row>
    <row r="54" spans="1:5" x14ac:dyDescent="0.3">
      <c r="A54" s="17"/>
      <c r="C54" s="38"/>
      <c r="D54" s="37"/>
    </row>
    <row r="55" spans="1:5" x14ac:dyDescent="0.3">
      <c r="A55" s="17" t="s">
        <v>22</v>
      </c>
      <c r="C55" s="38"/>
      <c r="D55" s="37"/>
    </row>
    <row r="56" spans="1:5" x14ac:dyDescent="0.3">
      <c r="A56" s="15" t="s">
        <v>91</v>
      </c>
      <c r="B56" s="1" t="s">
        <v>23</v>
      </c>
      <c r="C56" s="36">
        <f>SUM(C57:C62)</f>
        <v>5500</v>
      </c>
      <c r="D56" s="39">
        <f>SUM(D57:D62)</f>
        <v>2633400</v>
      </c>
    </row>
    <row r="57" spans="1:5" x14ac:dyDescent="0.3">
      <c r="A57" s="15">
        <v>6112</v>
      </c>
      <c r="B57" s="1" t="s">
        <v>13</v>
      </c>
      <c r="C57" s="36"/>
      <c r="D57" s="39">
        <v>740000</v>
      </c>
    </row>
    <row r="58" spans="1:5" x14ac:dyDescent="0.3">
      <c r="A58" s="15">
        <v>6171</v>
      </c>
      <c r="B58" s="1" t="s">
        <v>14</v>
      </c>
      <c r="C58" s="36">
        <v>5000</v>
      </c>
      <c r="D58" s="39">
        <v>1650000</v>
      </c>
    </row>
    <row r="59" spans="1:5" x14ac:dyDescent="0.3">
      <c r="A59" s="15">
        <v>6310</v>
      </c>
      <c r="B59" s="1" t="s">
        <v>82</v>
      </c>
      <c r="C59" s="36">
        <v>500</v>
      </c>
      <c r="D59" s="39">
        <v>16800</v>
      </c>
    </row>
    <row r="60" spans="1:5" x14ac:dyDescent="0.3">
      <c r="A60" s="15">
        <v>6399</v>
      </c>
      <c r="B60" s="1" t="s">
        <v>15</v>
      </c>
      <c r="C60" s="36"/>
      <c r="D60" s="39">
        <v>200000</v>
      </c>
    </row>
    <row r="61" spans="1:5" x14ac:dyDescent="0.3">
      <c r="A61" s="15">
        <v>6402</v>
      </c>
      <c r="B61" s="1" t="s">
        <v>16</v>
      </c>
      <c r="C61" s="5"/>
      <c r="D61" s="19">
        <v>14000</v>
      </c>
    </row>
    <row r="62" spans="1:5" ht="15" thickBot="1" x14ac:dyDescent="0.35">
      <c r="A62" s="20">
        <v>6409</v>
      </c>
      <c r="B62" s="21" t="s">
        <v>17</v>
      </c>
      <c r="C62" s="22"/>
      <c r="D62" s="23">
        <v>12600</v>
      </c>
    </row>
    <row r="63" spans="1:5" ht="15" thickBot="1" x14ac:dyDescent="0.35">
      <c r="C63" s="6"/>
      <c r="D63" s="6"/>
    </row>
    <row r="64" spans="1:5" ht="15" thickBot="1" x14ac:dyDescent="0.35">
      <c r="B64" s="11" t="s">
        <v>83</v>
      </c>
      <c r="C64" s="9">
        <f>C56+C51+C46+C30+C22+C18+C3</f>
        <v>8077600</v>
      </c>
      <c r="D64" s="10">
        <f>D56+D51+D46+D30+D22+D18+D3</f>
        <v>12117600</v>
      </c>
      <c r="E64" s="6"/>
    </row>
    <row r="65" spans="1:4" x14ac:dyDescent="0.3">
      <c r="C65" s="6"/>
      <c r="D65" s="6"/>
    </row>
    <row r="67" spans="1:4" ht="15" thickBot="1" x14ac:dyDescent="0.35"/>
    <row r="68" spans="1:4" ht="15.6" x14ac:dyDescent="0.3">
      <c r="A68" s="12"/>
      <c r="B68" s="33" t="s">
        <v>8</v>
      </c>
      <c r="C68" s="24" t="s">
        <v>85</v>
      </c>
    </row>
    <row r="69" spans="1:4" x14ac:dyDescent="0.3">
      <c r="A69" s="17"/>
      <c r="B69" s="1"/>
      <c r="C69" s="25" t="s">
        <v>9</v>
      </c>
    </row>
    <row r="70" spans="1:4" x14ac:dyDescent="0.3">
      <c r="A70" s="17"/>
      <c r="B70" s="1" t="s">
        <v>0</v>
      </c>
      <c r="C70" s="26">
        <f>SUM(C71:C74)</f>
        <v>8077600</v>
      </c>
    </row>
    <row r="71" spans="1:4" x14ac:dyDescent="0.3">
      <c r="A71" s="17"/>
      <c r="B71" s="1" t="s">
        <v>1</v>
      </c>
      <c r="C71" s="19">
        <v>6438000</v>
      </c>
    </row>
    <row r="72" spans="1:4" x14ac:dyDescent="0.3">
      <c r="A72" s="17"/>
      <c r="B72" s="1" t="s">
        <v>87</v>
      </c>
      <c r="C72" s="19">
        <v>1386500</v>
      </c>
    </row>
    <row r="73" spans="1:4" x14ac:dyDescent="0.3">
      <c r="A73" s="17"/>
      <c r="B73" s="1" t="s">
        <v>88</v>
      </c>
      <c r="C73" s="35">
        <v>40000</v>
      </c>
    </row>
    <row r="74" spans="1:4" x14ac:dyDescent="0.3">
      <c r="A74" s="17"/>
      <c r="B74" s="1" t="s">
        <v>89</v>
      </c>
      <c r="C74" s="19">
        <v>213100</v>
      </c>
    </row>
    <row r="75" spans="1:4" x14ac:dyDescent="0.3">
      <c r="A75" s="17"/>
      <c r="B75" s="1" t="s">
        <v>2</v>
      </c>
      <c r="C75" s="19"/>
    </row>
    <row r="76" spans="1:4" x14ac:dyDescent="0.3">
      <c r="A76" s="17"/>
      <c r="B76" s="1"/>
      <c r="C76" s="19"/>
    </row>
    <row r="77" spans="1:4" x14ac:dyDescent="0.3">
      <c r="A77" s="17"/>
      <c r="B77" s="1" t="s">
        <v>3</v>
      </c>
      <c r="C77" s="26">
        <f>SUM(C78:C79)</f>
        <v>12117600</v>
      </c>
    </row>
    <row r="78" spans="1:4" x14ac:dyDescent="0.3">
      <c r="A78" s="17"/>
      <c r="B78" s="1" t="s">
        <v>4</v>
      </c>
      <c r="C78" s="19">
        <v>7295300</v>
      </c>
    </row>
    <row r="79" spans="1:4" x14ac:dyDescent="0.3">
      <c r="A79" s="17"/>
      <c r="B79" s="1" t="s">
        <v>86</v>
      </c>
      <c r="C79" s="19">
        <v>4822300</v>
      </c>
    </row>
    <row r="80" spans="1:4" x14ac:dyDescent="0.3">
      <c r="A80" s="17"/>
      <c r="B80" s="1" t="s">
        <v>5</v>
      </c>
      <c r="C80" s="19"/>
    </row>
    <row r="81" spans="1:4" ht="15" thickBot="1" x14ac:dyDescent="0.35">
      <c r="A81" s="17"/>
      <c r="B81" s="1"/>
      <c r="C81" s="27"/>
    </row>
    <row r="82" spans="1:4" ht="15" thickBot="1" x14ac:dyDescent="0.35">
      <c r="A82" s="17"/>
      <c r="B82" s="7" t="s">
        <v>6</v>
      </c>
      <c r="C82" s="8">
        <f>C64-D64</f>
        <v>-4040000</v>
      </c>
      <c r="D82" s="6"/>
    </row>
    <row r="83" spans="1:4" ht="15" thickBot="1" x14ac:dyDescent="0.35">
      <c r="A83" s="17"/>
      <c r="B83" s="1"/>
      <c r="C83" s="28"/>
    </row>
    <row r="84" spans="1:4" ht="15" thickBot="1" x14ac:dyDescent="0.35">
      <c r="A84" s="17"/>
      <c r="B84" s="7" t="s">
        <v>7</v>
      </c>
      <c r="C84" s="8">
        <f>SUM(C85:C87)</f>
        <v>4040000</v>
      </c>
    </row>
    <row r="85" spans="1:4" x14ac:dyDescent="0.3">
      <c r="A85" s="17"/>
      <c r="B85" s="1" t="s">
        <v>92</v>
      </c>
      <c r="C85" s="29">
        <v>300100</v>
      </c>
    </row>
    <row r="86" spans="1:4" x14ac:dyDescent="0.3">
      <c r="A86" s="17"/>
      <c r="B86" s="3" t="s">
        <v>84</v>
      </c>
      <c r="C86" s="35">
        <v>4000000</v>
      </c>
    </row>
    <row r="87" spans="1:4" x14ac:dyDescent="0.3">
      <c r="A87" s="17"/>
      <c r="B87" s="3" t="s">
        <v>93</v>
      </c>
      <c r="C87" s="19">
        <v>-260100</v>
      </c>
    </row>
    <row r="88" spans="1:4" x14ac:dyDescent="0.3">
      <c r="A88" s="17"/>
      <c r="C88" s="30"/>
    </row>
    <row r="89" spans="1:4" x14ac:dyDescent="0.3">
      <c r="A89" s="17"/>
      <c r="C89" s="30"/>
    </row>
    <row r="90" spans="1:4" ht="15.6" x14ac:dyDescent="0.3">
      <c r="A90" s="15"/>
      <c r="B90" s="34" t="s">
        <v>67</v>
      </c>
      <c r="C90" s="25" t="s">
        <v>68</v>
      </c>
    </row>
    <row r="91" spans="1:4" x14ac:dyDescent="0.3">
      <c r="A91" s="15" t="s">
        <v>37</v>
      </c>
      <c r="B91" s="1"/>
      <c r="C91" s="31"/>
    </row>
    <row r="92" spans="1:4" x14ac:dyDescent="0.3">
      <c r="A92" s="15"/>
      <c r="B92" s="1" t="s">
        <v>69</v>
      </c>
      <c r="C92" s="31"/>
    </row>
    <row r="93" spans="1:4" x14ac:dyDescent="0.3">
      <c r="A93" s="15"/>
      <c r="B93" s="1" t="s">
        <v>70</v>
      </c>
      <c r="C93" s="19">
        <v>379000</v>
      </c>
    </row>
    <row r="94" spans="1:4" x14ac:dyDescent="0.3">
      <c r="A94" s="15"/>
      <c r="B94" s="1" t="s">
        <v>71</v>
      </c>
      <c r="C94" s="31"/>
    </row>
    <row r="95" spans="1:4" x14ac:dyDescent="0.3">
      <c r="A95" s="15" t="s">
        <v>38</v>
      </c>
      <c r="B95" s="1"/>
      <c r="C95" s="31"/>
    </row>
    <row r="96" spans="1:4" x14ac:dyDescent="0.3">
      <c r="A96" s="15"/>
      <c r="B96" s="1" t="s">
        <v>72</v>
      </c>
      <c r="C96" s="31"/>
    </row>
    <row r="97" spans="1:3" x14ac:dyDescent="0.3">
      <c r="A97" s="15"/>
      <c r="B97" s="1" t="s">
        <v>73</v>
      </c>
      <c r="C97" s="31"/>
    </row>
    <row r="98" spans="1:3" ht="15" thickBot="1" x14ac:dyDescent="0.35">
      <c r="A98" s="20"/>
      <c r="B98" s="21" t="s">
        <v>74</v>
      </c>
      <c r="C98" s="3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ruvXLS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Luboš Tylš</cp:lastModifiedBy>
  <cp:lastPrinted>2019-02-26T13:32:20Z</cp:lastPrinted>
  <dcterms:created xsi:type="dcterms:W3CDTF">2019-02-26T09:00:13Z</dcterms:created>
  <dcterms:modified xsi:type="dcterms:W3CDTF">2020-02-05T15:45:06Z</dcterms:modified>
</cp:coreProperties>
</file>